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mc:AlternateContent xmlns:mc="http://schemas.openxmlformats.org/markup-compatibility/2006">
    <mc:Choice Requires="x15">
      <x15ac:absPath xmlns:x15ac="http://schemas.microsoft.com/office/spreadsheetml/2010/11/ac" url="/Users/WParkhouse/Downloads/"/>
    </mc:Choice>
  </mc:AlternateContent>
  <xr:revisionPtr revIDLastSave="0" documentId="13_ncr:1_{7135F547-CBDA-EE44-A4A7-60748E5283EA}" xr6:coauthVersionLast="47" xr6:coauthVersionMax="47" xr10:uidLastSave="{00000000-0000-0000-0000-000000000000}"/>
  <bookViews>
    <workbookView xWindow="42260" yWindow="620" windowWidth="29400" windowHeight="18460" xr2:uid="{00000000-000D-0000-FFFF-FFFF00000000}"/>
  </bookViews>
  <sheets>
    <sheet name="Index" sheetId="1" r:id="rId1"/>
    <sheet name="Malicious threat profiling" sheetId="2" r:id="rId2"/>
    <sheet name="Accidental threat profiling"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 i="2" l="1" a="1"/>
  <c r="J8" i="2" s="1"/>
  <c r="J7" i="2" a="1"/>
  <c r="J7" i="2" s="1"/>
  <c r="J6" i="2" a="1"/>
  <c r="J6" i="2" s="1"/>
  <c r="J5" i="2" a="1"/>
  <c r="J5" i="2" s="1"/>
  <c r="J4" i="2" a="1"/>
  <c r="J4" i="2" s="1"/>
  <c r="J3" i="2" a="1"/>
  <c r="J3" i="2" s="1"/>
  <c r="H10" i="2" a="1"/>
  <c r="H10" i="2" s="1"/>
  <c r="H9" i="2" a="1"/>
  <c r="H9" i="2" s="1"/>
  <c r="H8" i="2" a="1"/>
  <c r="H8" i="2" s="1"/>
  <c r="H7" i="2" a="1"/>
  <c r="H7" i="2" s="1"/>
  <c r="H6" i="2"/>
  <c r="H6" i="2" a="1"/>
  <c r="H5" i="2" a="1"/>
  <c r="H5" i="2" s="1"/>
  <c r="H4" i="2" a="1"/>
  <c r="H4" i="2" s="1"/>
  <c r="H3" i="2" a="1"/>
  <c r="H3" i="2" s="1"/>
  <c r="H2" i="2" a="1"/>
  <c r="H2" i="2" s="1"/>
  <c r="F10" i="2" a="1"/>
  <c r="F10" i="2" s="1"/>
  <c r="F9" i="2" a="1"/>
  <c r="F9" i="2" s="1"/>
  <c r="F8" i="2" a="1"/>
  <c r="F8" i="2" s="1"/>
  <c r="F7" i="2" a="1"/>
  <c r="F7" i="2" s="1"/>
  <c r="F6" i="2" a="1"/>
  <c r="F6" i="2" s="1"/>
  <c r="F5" i="2" a="1"/>
  <c r="F5" i="2" s="1"/>
  <c r="F4" i="2" a="1"/>
  <c r="F4" i="2" s="1"/>
  <c r="F3" i="2" a="1"/>
  <c r="F3" i="2" s="1"/>
  <c r="F2" i="2" a="1"/>
  <c r="F2" i="2" s="1"/>
  <c r="D10" i="2" a="1"/>
  <c r="D10" i="2" s="1"/>
  <c r="D9" i="2" a="1"/>
  <c r="D9" i="2" s="1"/>
  <c r="D8" i="2" a="1"/>
  <c r="D8" i="2" s="1"/>
  <c r="D7" i="2" a="1"/>
  <c r="D7" i="2" s="1"/>
  <c r="D6" i="2" a="1"/>
  <c r="D6" i="2" s="1"/>
  <c r="D5" i="2" a="1"/>
  <c r="D5" i="2" s="1"/>
  <c r="D4" i="2" a="1"/>
  <c r="D4" i="2" s="1"/>
  <c r="D3" i="2" a="1"/>
  <c r="D3" i="2" s="1"/>
  <c r="D2" i="2" a="1"/>
  <c r="D2" i="2" s="1"/>
  <c r="H4" i="3" a="1"/>
  <c r="H4" i="3" s="1"/>
  <c r="H3" i="3" a="1"/>
  <c r="H3" i="3" s="1"/>
  <c r="H2" i="3" a="1"/>
  <c r="H2" i="3" s="1"/>
  <c r="F2" i="3" a="1"/>
  <c r="F2" i="3" s="1"/>
  <c r="F3" i="3" a="1"/>
  <c r="F3" i="3" s="1"/>
  <c r="F4" i="3" a="1"/>
  <c r="F4" i="3" s="1"/>
  <c r="D4" i="3" a="1"/>
  <c r="D4" i="3" s="1"/>
  <c r="D3" i="3" a="1"/>
  <c r="D3" i="3" s="1"/>
  <c r="D2" i="3" a="1"/>
  <c r="D2" i="3" s="1"/>
  <c r="I5" i="2" l="1"/>
  <c r="I4" i="2"/>
  <c r="I8" i="2"/>
  <c r="I9" i="2"/>
  <c r="J9" i="2" s="1" a="1"/>
  <c r="J9" i="2" s="1"/>
  <c r="I6" i="2"/>
  <c r="I10" i="2"/>
  <c r="J10" i="2" s="1" a="1"/>
  <c r="J10" i="2" s="1"/>
  <c r="I7" i="2"/>
  <c r="I3" i="2"/>
  <c r="I2" i="2"/>
  <c r="J2" i="2" s="1" a="1"/>
  <c r="J2" i="2" s="1"/>
  <c r="G4" i="3"/>
  <c r="G3" i="3"/>
  <c r="G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<sst xmlns="http://schemas.openxmlformats.org/spreadsheetml/2006/main" count="79" uniqueCount="43">
  <si>
    <t>Welcome to the threat assessment example (January 2026), which accompanies the Secure by Design activity 'Sourcing a threat assessment'.
This worksheet is the index you can use to navigate to individual sheets.
Index begins in cell A2.
Note: Rows and columns outside of the tables are hidden to prevent accidental navigation. Some columns are hidden to conceal weighting scores.</t>
  </si>
  <si>
    <t>Index</t>
  </si>
  <si>
    <t>Malicious threat profiling</t>
  </si>
  <si>
    <t>Accidental threat profiling</t>
  </si>
  <si>
    <t>Threat</t>
  </si>
  <si>
    <t>Comment</t>
  </si>
  <si>
    <r>
      <rPr>
        <b/>
        <sz val="12"/>
        <color rgb="FF000000"/>
        <rFont val="Arial"/>
        <family val="2"/>
      </rPr>
      <t xml:space="preserve">Motivation 
</t>
    </r>
    <r>
      <rPr>
        <sz val="12"/>
        <color rgb="FF000000"/>
        <rFont val="Arial"/>
        <family val="2"/>
      </rPr>
      <t>(reasons to act against the organisation)</t>
    </r>
  </si>
  <si>
    <r>
      <rPr>
        <b/>
        <sz val="12"/>
        <color rgb="FF000000"/>
        <rFont val="Arial"/>
        <family val="2"/>
      </rPr>
      <t xml:space="preserve">Capability
</t>
    </r>
    <r>
      <rPr>
        <sz val="12"/>
        <color rgb="FF000000"/>
        <rFont val="Arial"/>
        <family val="2"/>
      </rPr>
      <t>(level of proficiency and resources)</t>
    </r>
  </si>
  <si>
    <t>Overall threat score</t>
  </si>
  <si>
    <t>Overall threat</t>
  </si>
  <si>
    <t>Action or pressure groups</t>
  </si>
  <si>
    <t>These groups may use various tactics such as protests, public campaigns, or legal action to pressure an AI and robotics research company to change its practices or policies. 
They may target organisations, including DAIRT, if they believe any of the organisations are engaging in unethical behavior or developing AI or robotics technology that could be harmful to society.</t>
  </si>
  <si>
    <t>Moderate</t>
  </si>
  <si>
    <t>Low</t>
  </si>
  <si>
    <t>Employee (general)</t>
  </si>
  <si>
    <t>Disgruntled or malicious employees may pose a significant threat to any organisation. 
They may steal sensitive information, sabotage projects, or engage in other malicious activities that could harm the department's operations or reputation.</t>
  </si>
  <si>
    <t>Employee (privileged)</t>
  </si>
  <si>
    <t>These are users who have access to sensitive or high-level information within DAIRT. 
They may pose a threat if they misuse their access privileges or are compromised by external threats such as phishing attacks or malware.</t>
  </si>
  <si>
    <t>Hackers</t>
  </si>
  <si>
    <t>These individuals or groups are often motivated by financial gain or political objectives and may use sophisticated techniques to gain unauthorised access to DAIRT's networks or systems. 
Once inside, they may steal sensitive data or disrupt operations, causing significant damage to the department's reputation.</t>
  </si>
  <si>
    <t>Hacktivist</t>
  </si>
  <si>
    <t>Hostile state actors</t>
  </si>
  <si>
    <t xml:space="preserve">These groups are often involved in espionage and disruption of services. 
They may target an AI and robotics research company to gain access to its intellectual property or take the service down to cause disruption. </t>
  </si>
  <si>
    <t>Very high</t>
  </si>
  <si>
    <t>High</t>
  </si>
  <si>
    <t>Investigative journalists</t>
  </si>
  <si>
    <t>While not necessarily malicious, investigative journalists may pose a threat if they uncover sensitive or damaging information that could harm the department's reputation.</t>
  </si>
  <si>
    <t>Organised crime</t>
  </si>
  <si>
    <t xml:space="preserve">These groups are often involved in cyber crime activities such as stealing sensitive data, intellectual property theft and ransomware attacks. 
They may target an AI and robotics research company like DAIRT to gain access to proprietary algorithms or sensitive information that they can sell or use for their own purposes.
</t>
  </si>
  <si>
    <t>Supplier, vendor or partner (external)</t>
  </si>
  <si>
    <t>Third-party suppliers or partners may pose a risk to DAIRT if they have access to sensitive information or systems. 
They may inadvertently expose the department to cyber threats or intentionally steal or leak sensitive data.</t>
  </si>
  <si>
    <t>Very low</t>
  </si>
  <si>
    <r>
      <rPr>
        <b/>
        <sz val="12"/>
        <color rgb="FF000000"/>
        <rFont val="Arial"/>
        <family val="2"/>
      </rPr>
      <t xml:space="preserve">Incompetence
</t>
    </r>
    <r>
      <rPr>
        <sz val="12"/>
        <color rgb="FF000000"/>
        <rFont val="Arial"/>
        <family val="2"/>
      </rPr>
      <t>(</t>
    </r>
    <r>
      <rPr>
        <sz val="12"/>
        <color rgb="FF000000"/>
        <rFont val="Arial"/>
        <family val="2"/>
      </rPr>
      <t>lack of education and awareness)</t>
    </r>
  </si>
  <si>
    <r>
      <rPr>
        <b/>
        <sz val="12"/>
        <color rgb="FF000000"/>
        <rFont val="Arial"/>
        <family val="2"/>
      </rPr>
      <t xml:space="preserve">Incompetence score 
</t>
    </r>
    <r>
      <rPr>
        <sz val="12"/>
        <color rgb="FF000000"/>
        <rFont val="Arial"/>
        <family val="2"/>
      </rPr>
      <t>(level of education and awareness)</t>
    </r>
  </si>
  <si>
    <r>
      <rPr>
        <b/>
        <sz val="12"/>
        <color rgb="FF000000"/>
        <rFont val="Arial"/>
        <family val="2"/>
      </rPr>
      <t xml:space="preserve">Privilege 
</t>
    </r>
    <r>
      <rPr>
        <sz val="12"/>
        <color rgb="FF000000"/>
        <rFont val="Arial"/>
        <family val="2"/>
      </rPr>
      <t>(level of authorised access)</t>
    </r>
  </si>
  <si>
    <r>
      <rPr>
        <b/>
        <sz val="12"/>
        <color rgb="FF000000"/>
        <rFont val="Arial"/>
        <family val="2"/>
      </rPr>
      <t xml:space="preserve">Privilege score 
</t>
    </r>
    <r>
      <rPr>
        <sz val="12"/>
        <color rgb="FF000000"/>
        <rFont val="Arial"/>
        <family val="2"/>
      </rPr>
      <t>(level of education and awareness)</t>
    </r>
  </si>
  <si>
    <t xml:space="preserve">Business users may accidentally cause harm by being tricked to click on links, making procedural errors or a degree of negligence. 
For example, they may email sensitive information to the wrong recipient or become a victim of phishing. </t>
  </si>
  <si>
    <t>System admins, DevOps or other privileged users may accidentally cause harm by being tricked to click on links, making procedural errors or being negligent. 
For example, they may expose login credentials.</t>
  </si>
  <si>
    <t>Suppliers, contractors, vendors and other external parties with some level of inside access can be just as dangerous as employees with the same permissions.</t>
  </si>
  <si>
    <t>Motivation score</t>
  </si>
  <si>
    <t>Intent score</t>
  </si>
  <si>
    <t>Capability score</t>
  </si>
  <si>
    <r>
      <t xml:space="preserve">Intent
</t>
    </r>
    <r>
      <rPr>
        <sz val="12"/>
        <color rgb="FF000000"/>
        <rFont val="Arial"/>
        <family val="2"/>
      </rPr>
      <t>(based on previous events initiated by this threat actor)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</si>
</sst>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color rgb="FF000000"/>
      <name val="Arial"/>
      <scheme val="minor"/>
    </font>
    <font>
      <sz val="12"/>
      <color theme="1"/>
      <name val="Arial"/>
      <family val="2"/>
    </font>
    <font>
      <sz val="12"/>
      <color rgb="FFFFFFFF"/>
      <name val="Arial"/>
      <family val="2"/>
    </font>
    <font>
      <u/>
      <sz val="12"/>
      <color rgb="FF0000FF"/>
      <name val="Arial"/>
      <family val="2"/>
    </font>
    <font>
      <b/>
      <sz val="12"/>
      <color rgb="FF000000"/>
      <name val="Arial"/>
      <family val="2"/>
    </font>
    <font>
      <b/>
      <sz val="12"/>
      <color rgb="FFFFFFFF"/>
      <name val="Arial"/>
      <family val="2"/>
    </font>
    <font>
      <sz val="12"/>
      <color rgb="FF000000"/>
      <name val="Arial"/>
      <family val="2"/>
    </font>
    <font>
      <sz val="12"/>
      <color theme="1"/>
      <name val="Arial"/>
      <family val="2"/>
      <scheme val="minor"/>
    </font>
    <font>
      <b/>
      <sz val="12"/>
      <color rgb="FF000000"/>
      <name val="Arial"/>
      <family val="2"/>
    </font>
  </fonts>
  <fills count="7">
    <fill>
      <patternFill patternType="none"/>
    </fill>
    <fill>
      <patternFill patternType="gray125"/>
    </fill>
    <fill>
      <patternFill patternType="solid">
        <fgColor rgb="FF000000"/>
        <bgColor rgb="FF000000"/>
      </patternFill>
    </fill>
    <fill>
      <patternFill patternType="solid">
        <fgColor rgb="FFCFE2F3"/>
        <bgColor rgb="FFCFE2F3"/>
      </patternFill>
    </fill>
    <fill>
      <patternFill patternType="solid">
        <fgColor rgb="FFC9DAF8"/>
        <bgColor rgb="FFC9DAF8"/>
      </patternFill>
    </fill>
    <fill>
      <patternFill patternType="solid">
        <fgColor rgb="FFFFFFFF"/>
        <bgColor rgb="FFFFFFFF"/>
      </patternFill>
    </fill>
    <fill>
      <patternFill patternType="solid">
        <fgColor rgb="FF1754B5"/>
        <bgColor rgb="FF4A86E8"/>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5">
    <xf numFmtId="0" fontId="0" fillId="0" borderId="0" xfId="0"/>
    <xf numFmtId="0" fontId="1" fillId="0" borderId="0" xfId="0" applyFont="1" applyAlignment="1">
      <alignment vertical="center" wrapText="1"/>
    </xf>
    <xf numFmtId="0" fontId="2" fillId="2" borderId="0" xfId="0" applyFont="1" applyFill="1"/>
    <xf numFmtId="0" fontId="3" fillId="0" borderId="0" xfId="0" applyFont="1"/>
    <xf numFmtId="0" fontId="4" fillId="3" borderId="1" xfId="0" applyFont="1" applyFill="1" applyBorder="1" applyAlignment="1">
      <alignment horizontal="left" vertical="top" wrapText="1"/>
    </xf>
    <xf numFmtId="0" fontId="4" fillId="4" borderId="1" xfId="0" applyFont="1" applyFill="1" applyBorder="1" applyAlignment="1">
      <alignment horizontal="left" vertical="top" wrapText="1"/>
    </xf>
    <xf numFmtId="0" fontId="6" fillId="5" borderId="1" xfId="0" applyFont="1" applyFill="1" applyBorder="1" applyAlignment="1">
      <alignment horizontal="left" vertical="top"/>
    </xf>
    <xf numFmtId="0" fontId="1" fillId="0" borderId="1" xfId="0" applyFont="1" applyBorder="1" applyAlignment="1">
      <alignment horizontal="left" vertical="top" wrapText="1"/>
    </xf>
    <xf numFmtId="0" fontId="6" fillId="0" borderId="1" xfId="0" applyFont="1" applyBorder="1" applyAlignment="1">
      <alignment horizontal="center" vertical="top" wrapText="1"/>
    </xf>
    <xf numFmtId="1" fontId="1" fillId="0" borderId="1" xfId="0" applyNumberFormat="1" applyFont="1" applyBorder="1" applyAlignment="1">
      <alignment horizontal="right" vertical="top"/>
    </xf>
    <xf numFmtId="0" fontId="1" fillId="0" borderId="1" xfId="0" applyFont="1" applyBorder="1" applyAlignment="1">
      <alignment horizontal="left" vertical="top"/>
    </xf>
    <xf numFmtId="0" fontId="6" fillId="0" borderId="1" xfId="0" applyFont="1" applyBorder="1" applyAlignment="1">
      <alignment horizontal="left" vertical="top" wrapText="1"/>
    </xf>
    <xf numFmtId="0" fontId="8" fillId="4" borderId="1" xfId="0" applyFont="1" applyFill="1" applyBorder="1" applyAlignment="1">
      <alignment horizontal="left" vertical="top" wrapText="1"/>
    </xf>
    <xf numFmtId="0" fontId="7" fillId="0" borderId="1" xfId="0" applyFont="1" applyBorder="1" applyAlignment="1">
      <alignment horizontal="left" vertical="top"/>
    </xf>
    <xf numFmtId="0" fontId="5" fillId="6" borderId="1"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1754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4"/>
  <sheetViews>
    <sheetView tabSelected="1" workbookViewId="0"/>
  </sheetViews>
  <sheetFormatPr baseColWidth="10" defaultColWidth="0" defaultRowHeight="15.75" customHeight="1" zeroHeight="1" x14ac:dyDescent="0.15"/>
  <cols>
    <col min="1" max="1" width="51.83203125" customWidth="1"/>
    <col min="2" max="16384" width="12.6640625" hidden="1"/>
  </cols>
  <sheetData>
    <row r="1" spans="1:1" ht="149" customHeight="1" x14ac:dyDescent="0.15">
      <c r="A1" s="1" t="s">
        <v>0</v>
      </c>
    </row>
    <row r="2" spans="1:1" ht="35.25" customHeight="1" x14ac:dyDescent="0.2">
      <c r="A2" s="2" t="s">
        <v>1</v>
      </c>
    </row>
    <row r="3" spans="1:1" ht="26.25" customHeight="1" x14ac:dyDescent="0.2">
      <c r="A3" s="3" t="s">
        <v>2</v>
      </c>
    </row>
    <row r="4" spans="1:1" ht="26.25" customHeight="1" x14ac:dyDescent="0.2">
      <c r="A4" s="3" t="s">
        <v>3</v>
      </c>
    </row>
  </sheetData>
  <hyperlinks>
    <hyperlink ref="A3" location="'Malicious threat profiling'!A1" display="Malicious threat profiling" xr:uid="{00000000-0004-0000-0000-000000000000}"/>
    <hyperlink ref="A4" location="'Accidental threat profiling'!A1" display="Accidental threat profiling" xr:uid="{00000000-0004-0000-0000-000001000000}"/>
  </hyperlinks>
  <pageMargins left="0.7" right="0.7" top="0.75" bottom="0.75" header="0.3" footer="0.3"/>
  <headerFooter>
    <oddHeader>&amp;C&amp;"Aptos"&amp;10&amp;K000000 OFFICIAL - FOR PUBLIC RELEASE&amp;1#_x000D_</oddHeader>
    <oddFooter>&amp;C_x000D_&amp;1#&amp;"Aptos"&amp;10&amp;K000000 OFFICIAL - 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J10"/>
  <sheetViews>
    <sheetView workbookViewId="0">
      <pane xSplit="1" ySplit="1" topLeftCell="B2" activePane="bottomRight" state="frozen"/>
      <selection pane="topRight" activeCell="B1" sqref="B1"/>
      <selection pane="bottomLeft" activeCell="A2" sqref="A2"/>
      <selection pane="bottomRight"/>
    </sheetView>
  </sheetViews>
  <sheetFormatPr baseColWidth="10" defaultColWidth="0" defaultRowHeight="15.75" customHeight="1" zeroHeight="1" x14ac:dyDescent="0.15"/>
  <cols>
    <col min="1" max="1" width="25.1640625" customWidth="1"/>
    <col min="2" max="2" width="62.6640625" customWidth="1"/>
    <col min="3" max="3" width="20.83203125" customWidth="1"/>
    <col min="4" max="4" width="15.5" hidden="1" customWidth="1"/>
    <col min="5" max="5" width="20.83203125" customWidth="1"/>
    <col min="6" max="6" width="0.83203125" hidden="1" customWidth="1"/>
    <col min="7" max="7" width="20.83203125" customWidth="1"/>
    <col min="8" max="8" width="15.6640625" hidden="1" customWidth="1"/>
    <col min="9" max="9" width="15.83203125" customWidth="1"/>
    <col min="10" max="10" width="20.83203125" customWidth="1"/>
    <col min="11" max="16384" width="12.6640625" hidden="1"/>
  </cols>
  <sheetData>
    <row r="1" spans="1:10" ht="78" customHeight="1" x14ac:dyDescent="0.15">
      <c r="A1" s="4" t="s">
        <v>4</v>
      </c>
      <c r="B1" s="4" t="s">
        <v>5</v>
      </c>
      <c r="C1" s="5" t="s">
        <v>6</v>
      </c>
      <c r="D1" s="12" t="s">
        <v>39</v>
      </c>
      <c r="E1" s="5" t="s">
        <v>42</v>
      </c>
      <c r="F1" s="12" t="s">
        <v>40</v>
      </c>
      <c r="G1" s="5" t="s">
        <v>7</v>
      </c>
      <c r="H1" s="12" t="s">
        <v>41</v>
      </c>
      <c r="I1" s="14" t="s">
        <v>8</v>
      </c>
      <c r="J1" s="14" t="s">
        <v>9</v>
      </c>
    </row>
    <row r="2" spans="1:10" ht="137" customHeight="1" x14ac:dyDescent="0.15">
      <c r="A2" s="6" t="s">
        <v>10</v>
      </c>
      <c r="B2" s="7" t="s">
        <v>11</v>
      </c>
      <c r="C2" s="13" t="s">
        <v>12</v>
      </c>
      <c r="D2" s="11" cm="1">
        <f t="array" ref="D2">_xlfn.SWITCH(C2,
 "Very low", 1,
 "Low", 2,
 "Moderate", 3,
 "High", 4,
 "Very High", 5)</f>
        <v>3</v>
      </c>
      <c r="E2" s="13" t="s">
        <v>13</v>
      </c>
      <c r="F2" s="11" cm="1">
        <f t="array" ref="F2">_xlfn.SWITCH(E2,
 "Very low", 1,
 "Low", 2,
 "Moderate", 3,
 "High", 4,
 "Very High", 5)</f>
        <v>2</v>
      </c>
      <c r="G2" s="13" t="s">
        <v>12</v>
      </c>
      <c r="H2" s="8" cm="1">
        <f t="array" ref="H2">_xlfn.SWITCH(G2,
 "Very low", 1,
 "Low", 2,
 "Moderate", 3,
 "High", 4,
 "Very High", 5)</f>
        <v>3</v>
      </c>
      <c r="I2" s="9">
        <f t="shared" ref="I2:I10" si="0">ROUND(AVERAGE(D2,F2,H2),0)</f>
        <v>3</v>
      </c>
      <c r="J2" s="10" t="str" cm="1">
        <f t="array" ref="J2">_xlfn.IFS(I2=1, "Very low", I2=2, "Low", I2=3, "Moderate", I2=4, "High", I2=5, "Very high")</f>
        <v>Moderate</v>
      </c>
    </row>
    <row r="3" spans="1:10" ht="105" customHeight="1" x14ac:dyDescent="0.15">
      <c r="A3" s="11" t="s">
        <v>14</v>
      </c>
      <c r="B3" s="7" t="s">
        <v>15</v>
      </c>
      <c r="C3" s="13" t="s">
        <v>12</v>
      </c>
      <c r="D3" s="11" cm="1">
        <f t="array" ref="D3">_xlfn.SWITCH(C3,
 "Very low", 1,
 "Low", 2,
 "Moderate", 3,
 "High", 4,
 "Very High", 5)</f>
        <v>3</v>
      </c>
      <c r="E3" s="13" t="s">
        <v>13</v>
      </c>
      <c r="F3" s="11" cm="1">
        <f t="array" ref="F3">_xlfn.SWITCH(E3,
 "Very low", 1,
 "Low", 2,
 "Moderate", 3,
 "High", 4,
 "Very High", 5)</f>
        <v>2</v>
      </c>
      <c r="G3" s="13" t="s">
        <v>12</v>
      </c>
      <c r="H3" s="8" cm="1">
        <f t="array" ref="H3">_xlfn.SWITCH(G3,
 "Very low", 1,
 "Low", 2,
 "Moderate", 3,
 "High", 4,
 "Very High", 5)</f>
        <v>3</v>
      </c>
      <c r="I3" s="9">
        <f t="shared" si="0"/>
        <v>3</v>
      </c>
      <c r="J3" s="10" t="str" cm="1">
        <f t="array" ref="J3">_xlfn.IFS(I3=1, "Very low", I3=2, "Low", I3=3, "Moderate", I3=4, "High", I3=5, "Very high")</f>
        <v>Moderate</v>
      </c>
    </row>
    <row r="4" spans="1:10" ht="106" customHeight="1" x14ac:dyDescent="0.15">
      <c r="A4" s="11" t="s">
        <v>16</v>
      </c>
      <c r="B4" s="7" t="s">
        <v>17</v>
      </c>
      <c r="C4" s="13" t="s">
        <v>12</v>
      </c>
      <c r="D4" s="11" cm="1">
        <f t="array" ref="D4">_xlfn.SWITCH(C4,
 "Very low", 1,
 "Low", 2,
 "Moderate", 3,
 "High", 4,
 "Very High", 5)</f>
        <v>3</v>
      </c>
      <c r="E4" s="13" t="s">
        <v>13</v>
      </c>
      <c r="F4" s="11" cm="1">
        <f t="array" ref="F4">_xlfn.SWITCH(E4,
 "Very low", 1,
 "Low", 2,
 "Moderate", 3,
 "High", 4,
 "Very High", 5)</f>
        <v>2</v>
      </c>
      <c r="G4" s="13" t="s">
        <v>12</v>
      </c>
      <c r="H4" s="8" cm="1">
        <f t="array" ref="H4">_xlfn.SWITCH(G4,
 "Very low", 1,
 "Low", 2,
 "Moderate", 3,
 "High", 4,
 "Very High", 5)</f>
        <v>3</v>
      </c>
      <c r="I4" s="9">
        <f t="shared" si="0"/>
        <v>3</v>
      </c>
      <c r="J4" s="10" t="str" cm="1">
        <f t="array" ref="J4">_xlfn.IFS(I4=1, "Very low", I4=2, "Low", I4=3, "Moderate", I4=4, "High", I4=5, "Very high")</f>
        <v>Moderate</v>
      </c>
    </row>
    <row r="5" spans="1:10" ht="105" customHeight="1" x14ac:dyDescent="0.15">
      <c r="A5" s="11" t="s">
        <v>18</v>
      </c>
      <c r="B5" s="7" t="s">
        <v>19</v>
      </c>
      <c r="C5" s="13" t="s">
        <v>12</v>
      </c>
      <c r="D5" s="11" cm="1">
        <f t="array" ref="D5">_xlfn.SWITCH(C5,
 "Very low", 1,
 "Low", 2,
 "Moderate", 3,
 "High", 4,
 "Very High", 5)</f>
        <v>3</v>
      </c>
      <c r="E5" s="13" t="s">
        <v>13</v>
      </c>
      <c r="F5" s="11" cm="1">
        <f t="array" ref="F5">_xlfn.SWITCH(E5,
 "Very low", 1,
 "Low", 2,
 "Moderate", 3,
 "High", 4,
 "Very High", 5)</f>
        <v>2</v>
      </c>
      <c r="G5" s="13" t="s">
        <v>12</v>
      </c>
      <c r="H5" s="8" cm="1">
        <f t="array" ref="H5">_xlfn.SWITCH(G5,
 "Very low", 1,
 "Low", 2,
 "Moderate", 3,
 "High", 4,
 "Very High", 5)</f>
        <v>3</v>
      </c>
      <c r="I5" s="9">
        <f t="shared" si="0"/>
        <v>3</v>
      </c>
      <c r="J5" s="10" t="str" cm="1">
        <f t="array" ref="J5">_xlfn.IFS(I5=1, "Very low", I5=2, "Low", I5=3, "Moderate", I5=4, "High", I5=5, "Very high")</f>
        <v>Moderate</v>
      </c>
    </row>
    <row r="6" spans="1:10" ht="105" customHeight="1" x14ac:dyDescent="0.15">
      <c r="A6" s="11" t="s">
        <v>20</v>
      </c>
      <c r="B6" s="7" t="s">
        <v>19</v>
      </c>
      <c r="C6" s="13" t="s">
        <v>12</v>
      </c>
      <c r="D6" s="11" cm="1">
        <f t="array" ref="D6">_xlfn.SWITCH(C6,
 "Very low", 1,
 "Low", 2,
 "Moderate", 3,
 "High", 4,
 "Very High", 5)</f>
        <v>3</v>
      </c>
      <c r="E6" s="13" t="s">
        <v>13</v>
      </c>
      <c r="F6" s="11" cm="1">
        <f t="array" ref="F6">_xlfn.SWITCH(E6,
 "Very low", 1,
 "Low", 2,
 "Moderate", 3,
 "High", 4,
 "Very High", 5)</f>
        <v>2</v>
      </c>
      <c r="G6" s="13" t="s">
        <v>12</v>
      </c>
      <c r="H6" s="8" cm="1">
        <f t="array" ref="H6">_xlfn.SWITCH(G6,
 "Very low", 1,
 "Low", 2,
 "Moderate", 3,
 "High", 4,
 "Very High", 5)</f>
        <v>3</v>
      </c>
      <c r="I6" s="9">
        <f t="shared" si="0"/>
        <v>3</v>
      </c>
      <c r="J6" s="10" t="str" cm="1">
        <f t="array" ref="J6">_xlfn.IFS(I6=1, "Very low", I6=2, "Low", I6=3, "Moderate", I6=4, "High", I6=5, "Very high")</f>
        <v>Moderate</v>
      </c>
    </row>
    <row r="7" spans="1:10" ht="104" customHeight="1" x14ac:dyDescent="0.15">
      <c r="A7" s="11" t="s">
        <v>21</v>
      </c>
      <c r="B7" s="7" t="s">
        <v>22</v>
      </c>
      <c r="C7" s="13" t="s">
        <v>23</v>
      </c>
      <c r="D7" s="11" cm="1">
        <f t="array" ref="D7">_xlfn.SWITCH(C7,
 "Very low", 1,
 "Low", 2,
 "Moderate", 3,
 "High", 4,
 "Very High", 5)</f>
        <v>5</v>
      </c>
      <c r="E7" s="13" t="s">
        <v>24</v>
      </c>
      <c r="F7" s="11" cm="1">
        <f t="array" ref="F7">_xlfn.SWITCH(E7,
 "Very low", 1,
 "Low", 2,
 "Moderate", 3,
 "High", 4,
 "Very High", 5)</f>
        <v>4</v>
      </c>
      <c r="G7" s="13" t="s">
        <v>24</v>
      </c>
      <c r="H7" s="8" cm="1">
        <f t="array" ref="H7">_xlfn.SWITCH(G7,
 "Very low", 1,
 "Low", 2,
 "Moderate", 3,
 "High", 4,
 "Very High", 5)</f>
        <v>4</v>
      </c>
      <c r="I7" s="9">
        <f t="shared" si="0"/>
        <v>4</v>
      </c>
      <c r="J7" s="10" t="str" cm="1">
        <f t="array" ref="J7">_xlfn.IFS(I7=1, "Very low", I7=2, "Low", I7=3, "Moderate", I7=4, "High", I7=5, "Very high")</f>
        <v>High</v>
      </c>
    </row>
    <row r="8" spans="1:10" ht="61" customHeight="1" x14ac:dyDescent="0.15">
      <c r="A8" s="11" t="s">
        <v>25</v>
      </c>
      <c r="B8" s="7" t="s">
        <v>26</v>
      </c>
      <c r="C8" s="13" t="s">
        <v>12</v>
      </c>
      <c r="D8" s="11" cm="1">
        <f t="array" ref="D8">_xlfn.SWITCH(C8,
 "Very low", 1,
 "Low", 2,
 "Moderate", 3,
 "High", 4,
 "Very High", 5)</f>
        <v>3</v>
      </c>
      <c r="E8" s="13" t="s">
        <v>13</v>
      </c>
      <c r="F8" s="11" cm="1">
        <f t="array" ref="F8">_xlfn.SWITCH(E8,
 "Very low", 1,
 "Low", 2,
 "Moderate", 3,
 "High", 4,
 "Very High", 5)</f>
        <v>2</v>
      </c>
      <c r="G8" s="13" t="s">
        <v>12</v>
      </c>
      <c r="H8" s="8" cm="1">
        <f t="array" ref="H8">_xlfn.SWITCH(G8,
 "Very low", 1,
 "Low", 2,
 "Moderate", 3,
 "High", 4,
 "Very High", 5)</f>
        <v>3</v>
      </c>
      <c r="I8" s="9">
        <f t="shared" si="0"/>
        <v>3</v>
      </c>
      <c r="J8" s="10" t="str" cm="1">
        <f t="array" ref="J8">_xlfn.IFS(I8=1, "Very low", I8=2, "Low", I8=3, "Moderate", I8=4, "High", I8=5, "Very high")</f>
        <v>Moderate</v>
      </c>
    </row>
    <row r="9" spans="1:10" ht="122" customHeight="1" x14ac:dyDescent="0.15">
      <c r="A9" s="11" t="s">
        <v>27</v>
      </c>
      <c r="B9" s="7" t="s">
        <v>28</v>
      </c>
      <c r="C9" s="13" t="s">
        <v>23</v>
      </c>
      <c r="D9" s="11" cm="1">
        <f t="array" ref="D9">_xlfn.SWITCH(C9,
 "Very low", 1,
 "Low", 2,
 "Moderate", 3,
 "High", 4,
 "Very High", 5)</f>
        <v>5</v>
      </c>
      <c r="E9" s="13" t="s">
        <v>24</v>
      </c>
      <c r="F9" s="11" cm="1">
        <f t="array" ref="F9">_xlfn.SWITCH(E9,
 "Very low", 1,
 "Low", 2,
 "Moderate", 3,
 "High", 4,
 "Very High", 5)</f>
        <v>4</v>
      </c>
      <c r="G9" s="13" t="s">
        <v>24</v>
      </c>
      <c r="H9" s="8" cm="1">
        <f t="array" ref="H9">_xlfn.SWITCH(G9,
 "Very low", 1,
 "Low", 2,
 "Moderate", 3,
 "High", 4,
 "Very High", 5)</f>
        <v>4</v>
      </c>
      <c r="I9" s="9">
        <f t="shared" si="0"/>
        <v>4</v>
      </c>
      <c r="J9" s="10" t="str" cm="1">
        <f t="array" ref="J9">_xlfn.IFS(I9=1, "Very low", I9=2, "Low", I9=3, "Moderate", I9=4, "High", I9=5, "Very high")</f>
        <v>High</v>
      </c>
    </row>
    <row r="10" spans="1:10" ht="87" customHeight="1" x14ac:dyDescent="0.15">
      <c r="A10" s="11" t="s">
        <v>29</v>
      </c>
      <c r="B10" s="7" t="s">
        <v>30</v>
      </c>
      <c r="C10" s="13" t="s">
        <v>12</v>
      </c>
      <c r="D10" s="11" cm="1">
        <f t="array" ref="D10">_xlfn.SWITCH(C10,
 "Very low", 1,
 "Low", 2,
 "Moderate", 3,
 "High", 4,
 "Very High", 5)</f>
        <v>3</v>
      </c>
      <c r="E10" s="13" t="s">
        <v>31</v>
      </c>
      <c r="F10" s="11" cm="1">
        <f t="array" ref="F10">_xlfn.SWITCH(E10,
 "Very low", 1,
 "Low", 2,
 "Moderate", 3,
 "High", 4,
 "Very High", 5)</f>
        <v>1</v>
      </c>
      <c r="G10" s="13" t="s">
        <v>31</v>
      </c>
      <c r="H10" s="8" cm="1">
        <f t="array" ref="H10">_xlfn.SWITCH(G10,
 "Very low", 1,
 "Low", 2,
 "Moderate", 3,
 "High", 4,
 "Very High", 5)</f>
        <v>1</v>
      </c>
      <c r="I10" s="9">
        <f t="shared" si="0"/>
        <v>2</v>
      </c>
      <c r="J10" s="10" t="str" cm="1">
        <f t="array" ref="J10">_xlfn.IFS(I10=1, "Very low", I10=2, "Low", I10=3, "Moderate", I10=4, "High", I10=5, "Very high")</f>
        <v>Low</v>
      </c>
    </row>
  </sheetData>
  <dataValidations count="1">
    <dataValidation type="list" allowBlank="1" showErrorMessage="1" sqref="C2:C10 E2:E10 G2:G10" xr:uid="{00000000-0002-0000-0100-000000000000}">
      <formula1>"Very high,High,Moderate,Low,Very low"</formula1>
    </dataValidation>
  </dataValidations>
  <pageMargins left="0.7" right="0.7" top="0.75" bottom="0.75" header="0.3" footer="0.3"/>
  <headerFooter>
    <oddHeader>&amp;C&amp;"Aptos"&amp;10&amp;K000000 OFFICIAL - FOR PUBLIC RELEASE&amp;1#_x000D_</oddHeader>
    <oddFooter>&amp;C_x000D_&amp;1#&amp;"Aptos"&amp;10&amp;K000000 OFFICIAL - FOR PUBLIC RELEASE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4"/>
  <sheetViews>
    <sheetView workbookViewId="0">
      <pane xSplit="1" topLeftCell="B1" activePane="topRight" state="frozen"/>
      <selection pane="topRight"/>
    </sheetView>
  </sheetViews>
  <sheetFormatPr baseColWidth="10" defaultColWidth="0" defaultRowHeight="15.75" customHeight="1" zeroHeight="1" x14ac:dyDescent="0.15"/>
  <cols>
    <col min="1" max="1" width="25.1640625" customWidth="1"/>
    <col min="2" max="2" width="62.6640625" customWidth="1"/>
    <col min="3" max="3" width="25.83203125" customWidth="1"/>
    <col min="4" max="4" width="23.5" hidden="1" customWidth="1"/>
    <col min="5" max="5" width="25.83203125" customWidth="1"/>
    <col min="6" max="6" width="18.83203125" hidden="1" customWidth="1"/>
    <col min="7" max="7" width="15.83203125" customWidth="1"/>
    <col min="8" max="8" width="20.83203125" customWidth="1"/>
    <col min="9" max="16384" width="12.6640625" hidden="1"/>
  </cols>
  <sheetData>
    <row r="1" spans="1:8" ht="56" customHeight="1" x14ac:dyDescent="0.15">
      <c r="A1" s="4" t="s">
        <v>4</v>
      </c>
      <c r="B1" s="4" t="s">
        <v>5</v>
      </c>
      <c r="C1" s="5" t="s">
        <v>32</v>
      </c>
      <c r="D1" s="5" t="s">
        <v>33</v>
      </c>
      <c r="E1" s="5" t="s">
        <v>34</v>
      </c>
      <c r="F1" s="5" t="s">
        <v>35</v>
      </c>
      <c r="G1" s="14" t="s">
        <v>8</v>
      </c>
      <c r="H1" s="14" t="s">
        <v>9</v>
      </c>
    </row>
    <row r="2" spans="1:8" ht="86" customHeight="1" x14ac:dyDescent="0.15">
      <c r="A2" s="11" t="s">
        <v>14</v>
      </c>
      <c r="B2" s="7" t="s">
        <v>36</v>
      </c>
      <c r="C2" s="13" t="s">
        <v>12</v>
      </c>
      <c r="D2" s="10" cm="1">
        <f t="array" ref="D2">_xlfn.SWITCH(C2,
 "Very low", 1,
 "Low", 2,
 "Moderate", 3,
 "High", 4,
 "Very High", 5)</f>
        <v>3</v>
      </c>
      <c r="E2" s="13" t="s">
        <v>12</v>
      </c>
      <c r="F2" s="10" cm="1">
        <f t="array" ref="F2">_xlfn.SWITCH(E2,
 "Very low", 1,
 "Low", 2,
 "Moderate", 3,
 "High", 4,
 "Very High", 5)</f>
        <v>3</v>
      </c>
      <c r="G2" s="9">
        <f t="shared" ref="G2:G4" si="0">ROUND(AVERAGE(D2,F2),0)</f>
        <v>3</v>
      </c>
      <c r="H2" s="10" t="str" cm="1">
        <f t="array" ref="H2">_xlfn.IFS(G2=1, "Very low", G2=2, "Low", G2=3, "Moderate", G2=4, "High", G2=5, "Very high")</f>
        <v>Moderate</v>
      </c>
    </row>
    <row r="3" spans="1:8" ht="88" customHeight="1" x14ac:dyDescent="0.15">
      <c r="A3" s="11" t="s">
        <v>16</v>
      </c>
      <c r="B3" s="7" t="s">
        <v>37</v>
      </c>
      <c r="C3" s="13" t="s">
        <v>13</v>
      </c>
      <c r="D3" s="10" cm="1">
        <f t="array" ref="D3">_xlfn.SWITCH(C3,
 "Very low", 1,
 "Low", 2,
 "Moderate", 3,
 "High", 4,
 "Very High", 5)</f>
        <v>2</v>
      </c>
      <c r="E3" s="13" t="s">
        <v>23</v>
      </c>
      <c r="F3" s="10" cm="1">
        <f t="array" ref="F3">_xlfn.SWITCH(E3,
 "Very low", 1,
 "Low", 2,
 "Moderate", 3,
 "High", 4,
 "Very High", 5)</f>
        <v>5</v>
      </c>
      <c r="G3" s="9">
        <f t="shared" si="0"/>
        <v>4</v>
      </c>
      <c r="H3" s="10" t="str" cm="1">
        <f t="array" ref="H3">_xlfn.IFS(G3=1, "Very low", G3=2, "Low", G3=3, "Moderate", G3=4, "High", G3=5, "Very high")</f>
        <v>High</v>
      </c>
    </row>
    <row r="4" spans="1:8" ht="58" customHeight="1" x14ac:dyDescent="0.15">
      <c r="A4" s="11" t="s">
        <v>29</v>
      </c>
      <c r="B4" s="7" t="s">
        <v>38</v>
      </c>
      <c r="C4" s="13" t="s">
        <v>13</v>
      </c>
      <c r="D4" s="10" cm="1">
        <f t="array" ref="D4">_xlfn.SWITCH(C4,
 "Very low", 1,
 "Low", 2,
 "Moderate", 3,
 "High", 4,
 "Very High", 5)</f>
        <v>2</v>
      </c>
      <c r="E4" s="13" t="s">
        <v>24</v>
      </c>
      <c r="F4" s="10" cm="1">
        <f t="array" ref="F4">_xlfn.SWITCH(E4,
 "Very low", 1,
 "Low", 2,
 "Moderate", 3,
 "High", 4,
 "Very High", 5)</f>
        <v>4</v>
      </c>
      <c r="G4" s="9">
        <f t="shared" si="0"/>
        <v>3</v>
      </c>
      <c r="H4" s="10" t="str" cm="1">
        <f t="array" ref="H4">_xlfn.IFS(G4=1, "Very low", G4=2, "Low", G4=3, "Moderate", G4=4, "High", G4=5, "Very high")</f>
        <v>Moderate</v>
      </c>
    </row>
  </sheetData>
  <dataValidations count="1">
    <dataValidation type="list" allowBlank="1" showErrorMessage="1" sqref="C2:C4 E2:E4" xr:uid="{00000000-0002-0000-0200-000000000000}">
      <formula1>"Very high,High,Moderate,Low,Very low"</formula1>
    </dataValidation>
  </dataValidations>
  <pageMargins left="0.7" right="0.7" top="0.75" bottom="0.75" header="0.3" footer="0.3"/>
  <headerFooter>
    <oddHeader>&amp;C&amp;"Aptos"&amp;10&amp;K000000 OFFICIAL - FOR PUBLIC RELEASE&amp;1#_x000D_</oddHeader>
    <oddFooter>&amp;C_x000D_&amp;1#&amp;"Aptos"&amp;10&amp;K000000 OFFICIAL - FOR PUBLIC RELEASE</oddFooter>
  </headerFooter>
</worksheet>
</file>

<file path=docMetadata/LabelInfo.xml><?xml version="1.0" encoding="utf-8"?>
<clbl:labelList xmlns:clbl="http://schemas.microsoft.com/office/2020/mipLabelMetadata">
  <clbl:label id="{7ce703f3-320d-41ff-88fa-f906c066dd14}" enabled="1" method="Privileged" siteId="{cbac7005-02c1-43eb-b497-e6492d1b2dd8}" contentBits="3"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Index</vt:lpstr>
      <vt:lpstr>Malicious threat profiling</vt:lpstr>
      <vt:lpstr>Accidental threat profiling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Parkhouse, Will (DSIT)</cp:lastModifiedBy>
  <dcterms:modified xsi:type="dcterms:W3CDTF">2026-01-19T11:03:53Z</dcterms:modified>
</cp:coreProperties>
</file>